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50" activeTab="0"/>
  </bookViews>
  <sheets>
    <sheet name="Bieu 3 Q1" sheetId="1" r:id="rId1"/>
  </sheets>
  <definedNames>
    <definedName name="_xlnm.Print_Titles" localSheetId="0">'Bieu 3 Q1'!$13:$13</definedName>
  </definedNames>
  <calcPr fullCalcOnLoad="1"/>
</workbook>
</file>

<file path=xl/sharedStrings.xml><?xml version="1.0" encoding="utf-8"?>
<sst xmlns="http://schemas.openxmlformats.org/spreadsheetml/2006/main" count="77" uniqueCount="65">
  <si>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</si>
  <si>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</si>
  <si>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</si>
  <si>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</si>
  <si>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</si>
  <si>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</si>
  <si>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</si>
  <si>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</si>
  <si>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</si>
  <si>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</si>
  <si>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</si>
  <si>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</si>
  <si>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</si>
  <si>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</si>
  <si>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</si>
  <si>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</si>
  <si>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</si>
  <si>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</si>
  <si>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</si>
  <si>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</si>
  <si>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</si>
  <si>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</si>
  <si>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</si>
  <si>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</si>
  <si>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</si>
  <si>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 xml:space="preserve">Kinh phí nhiệm vụ không thường xuyên </t>
  </si>
  <si>
    <t>Chi sự nghiệp giáo dục, đào tạo và dạy nghề</t>
  </si>
  <si>
    <t>3.1</t>
  </si>
  <si>
    <t>3.2</t>
  </si>
  <si>
    <t>CỘNG HÒA XÃ HỘI CHỦ NGHĨA VIỆT NAM</t>
  </si>
  <si>
    <t>Độc lập - Tự do - Hạnh phúc</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</si>
  <si>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</si>
  <si>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</si>
  <si>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</si>
  <si>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Thủ trưởng đơn vị</t>
  </si>
  <si>
    <t xml:space="preserve"> Chương: 022</t>
  </si>
  <si>
    <t>Chi thanh toán cá nhân</t>
  </si>
  <si>
    <t>Thanh toán dịch vụ công cộng</t>
  </si>
  <si>
    <t>Vật tư văn phòng</t>
  </si>
  <si>
    <t>Thông tin liên lạc</t>
  </si>
  <si>
    <t>Sửa chữa TX TSCĐ</t>
  </si>
  <si>
    <t>Chi nghiệp vụ chuyên môn</t>
  </si>
  <si>
    <t>Chi khác</t>
  </si>
  <si>
    <t xml:space="preserve">   Biểu số 3 - Ban hành kèm theo Thông tư số 90/2018 ngày 28 tháng 09 năm  2018 của Bộ Tài chính</t>
  </si>
  <si>
    <t xml:space="preserve">         Căn cứ Thông tư số90/2018/TT-BTC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</si>
  <si>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đồng</t>
  </si>
  <si>
    <t>Thanh toán công tác phí</t>
  </si>
  <si>
    <t>Chi phí thuê mướn</t>
  </si>
  <si>
    <t>*</t>
  </si>
  <si>
    <t>Nguồn không thường xuyên</t>
  </si>
  <si>
    <t>Cải cách tiền lương không tự chủ</t>
  </si>
  <si>
    <t>Thanh toán cá nhân</t>
  </si>
  <si>
    <t xml:space="preserve">  Đơn vị: Trường THCS Bát Tràng</t>
  </si>
  <si>
    <t>Chi phí thuê mướn khác</t>
  </si>
  <si>
    <t xml:space="preserve">Dự toán </t>
  </si>
  <si>
    <t>Chè nước cơ quan</t>
  </si>
  <si>
    <t>Gia lâm, ngày 20 Tháng 04 năm 2023</t>
  </si>
  <si>
    <t>CÔNG KHAI THỰC HIỆN DỰ TOÁN THU- CHI NGÂN SÁCH QUÝ 1/2023</t>
  </si>
  <si>
    <t xml:space="preserve">         Trường THCS Bát Tràng công khai tình hình thực hiện dự toán thu-chi ngân sách quý 1/2023  như sau:</t>
  </si>
  <si>
    <t>Ước thực
hiện quý 1/2023</t>
  </si>
  <si>
    <t>Ước thực hiện/Dự toán Quý 1/2023 (tỷ lệ %)</t>
  </si>
  <si>
    <t>Ước thực hiện quý 1/2023 so với cùng kỳ năm trước (tỷ lệ %)</t>
  </si>
  <si>
    <t>Ngày  20  tháng  04   năm 2023</t>
  </si>
  <si>
    <t>Vật tư văn phòng, VPP, …</t>
  </si>
  <si>
    <t>Hoàng Thị Chuyên</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</si>
</sst>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_(* #,##0_);_(* \(#,##0\);_(* &quot;-&quot;??_);_(@_)"/>
    <numFmt numFmtId="181" formatCode="0.0000000"/>
    <numFmt numFmtId="182" formatCode="0.000000"/>
    <numFmt numFmtId="183" formatCode="0.00000"/>
    <numFmt numFmtId="184" formatCode="0.0000"/>
    <numFmt numFmtId="185" formatCode="0.000"/>
    <numFmt numFmtId="186" formatCode="0.0"/>
    <numFmt numFmtId="187" formatCode="0.0%"/>
  </numFmts>
  <fonts count="54">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1"/>
      <color indexed="9"/>
      <name val="Times New Roman"/>
      <family val="1"/>
    </font>
    <font>
      <i/>
      <sz val="11"/>
      <color indexed="9"/>
      <name val="Times New Roman"/>
      <family val="1"/>
    </font>
    <font>
      <sz val="8"/>
      <name val="Arial"/>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63">
    <xf numFmtId="0" fontId="0" fillId="0" borderId="0" applyFill="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5" applyNumberFormat="0" applyFill="0" applyAlignment="0" applyProtection="0"/>
    <xf numFmtId="0" fontId="49" fillId="31" borderId="0" applyNumberFormat="0" applyBorder="0" applyAlignment="0" applyProtection="0"/>
    <xf numFmtId="0" fontId="1" fillId="32" borderId="6" applyNumberFormat="0" applyFont="0" applyAlignment="0" applyProtection="0"/>
    <xf numFmtId="0" fontId="50" fillId="27" borderId="7"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0" borderId="0" applyNumberFormat="0" applyFill="0" applyBorder="0" applyAlignment="0" applyProtection="0"/>
  </cellStyleXfs>
  <cellXfs count="58">
    <xf numFmtId="0" fontId="0" fillId="0" borderId="0" xfId="0" applyFill="1" applyAlignment="1" applyProtection="1">
      <alignment/>
      <protection/>
    </xf>
    <xf numFmtId="0" fontId="2"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vertical="top" wrapText="1"/>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6"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horizontal="center" vertical="top" wrapText="1"/>
      <protection/>
    </xf>
    <xf numFmtId="0" fontId="6" fillId="0" borderId="9" xfId="0" applyFont="1" applyFill="1" applyBorder="1" applyAlignment="1" applyProtection="1">
      <alignment horizontal="center" vertical="top" wrapText="1"/>
      <protection/>
    </xf>
    <xf numFmtId="0" fontId="9" fillId="0" borderId="0" xfId="0" applyFont="1" applyFill="1" applyAlignment="1" applyProtection="1">
      <alignment/>
      <protection/>
    </xf>
    <xf numFmtId="0" fontId="3" fillId="0" borderId="9" xfId="0" applyFont="1" applyFill="1" applyBorder="1" applyAlignment="1" applyProtection="1">
      <alignment/>
      <protection/>
    </xf>
    <xf numFmtId="0" fontId="6" fillId="0" borderId="10" xfId="0" applyFont="1" applyFill="1" applyBorder="1" applyAlignment="1" applyProtection="1">
      <alignment horizontal="center" vertical="center"/>
      <protection/>
    </xf>
    <xf numFmtId="0" fontId="5" fillId="0" borderId="9" xfId="0" applyFont="1" applyFill="1" applyBorder="1" applyAlignment="1" applyProtection="1">
      <alignment vertical="top" wrapText="1"/>
      <protection/>
    </xf>
    <xf numFmtId="0" fontId="7" fillId="0" borderId="9" xfId="0" applyFont="1" applyFill="1" applyBorder="1" applyAlignment="1" applyProtection="1">
      <alignment wrapText="1"/>
      <protection/>
    </xf>
    <xf numFmtId="0" fontId="2" fillId="0" borderId="0" xfId="0" applyFont="1" applyFill="1" applyAlignment="1" applyProtection="1">
      <alignment horizontal="center"/>
      <protection/>
    </xf>
    <xf numFmtId="179" fontId="15" fillId="0" borderId="9" xfId="42" applyNumberFormat="1" applyFont="1" applyFill="1" applyBorder="1" applyAlignment="1" applyProtection="1">
      <alignment/>
      <protection/>
    </xf>
    <xf numFmtId="0" fontId="14" fillId="0" borderId="9" xfId="0" applyFont="1" applyFill="1" applyBorder="1" applyAlignment="1" applyProtection="1">
      <alignment horizontal="center" vertical="center" wrapText="1"/>
      <protection/>
    </xf>
    <xf numFmtId="0" fontId="14" fillId="0" borderId="9" xfId="0" applyFont="1" applyFill="1" applyBorder="1" applyAlignment="1" applyProtection="1">
      <alignment horizontal="center" vertical="center"/>
      <protection/>
    </xf>
    <xf numFmtId="41" fontId="6" fillId="0" borderId="9" xfId="0" applyNumberFormat="1" applyFont="1" applyFill="1" applyBorder="1" applyAlignment="1" applyProtection="1">
      <alignment/>
      <protection/>
    </xf>
    <xf numFmtId="3" fontId="0" fillId="0" borderId="0" xfId="0" applyNumberFormat="1" applyFill="1" applyAlignment="1" applyProtection="1">
      <alignment/>
      <protection/>
    </xf>
    <xf numFmtId="179" fontId="0" fillId="0" borderId="0" xfId="0" applyNumberFormat="1" applyFill="1" applyAlignment="1" applyProtection="1">
      <alignment/>
      <protection/>
    </xf>
    <xf numFmtId="3" fontId="14" fillId="0" borderId="9" xfId="0" applyNumberFormat="1" applyFont="1" applyFill="1" applyBorder="1" applyAlignment="1" applyProtection="1">
      <alignment horizontal="center" vertical="top" wrapText="1"/>
      <protection/>
    </xf>
    <xf numFmtId="3" fontId="14" fillId="0" borderId="9" xfId="0" applyNumberFormat="1" applyFont="1" applyFill="1" applyBorder="1" applyAlignment="1" applyProtection="1">
      <alignment/>
      <protection/>
    </xf>
    <xf numFmtId="2" fontId="14" fillId="0" borderId="9" xfId="0" applyNumberFormat="1" applyFont="1" applyFill="1" applyBorder="1" applyAlignment="1" applyProtection="1">
      <alignment/>
      <protection/>
    </xf>
    <xf numFmtId="0" fontId="14" fillId="0" borderId="9" xfId="0" applyFont="1" applyFill="1" applyBorder="1" applyAlignment="1" applyProtection="1">
      <alignment/>
      <protection/>
    </xf>
    <xf numFmtId="3" fontId="14" fillId="0" borderId="9" xfId="0" applyNumberFormat="1" applyFont="1" applyFill="1" applyBorder="1" applyAlignment="1" applyProtection="1">
      <alignment horizontal="right" vertical="top" wrapText="1"/>
      <protection/>
    </xf>
    <xf numFmtId="0" fontId="3" fillId="0" borderId="9" xfId="0" applyFont="1" applyFill="1" applyBorder="1" applyAlignment="1" applyProtection="1">
      <alignment horizontal="center" vertical="top" wrapText="1"/>
      <protection/>
    </xf>
    <xf numFmtId="0" fontId="15" fillId="0" borderId="9" xfId="0" applyFont="1" applyFill="1" applyBorder="1" applyAlignment="1" applyProtection="1">
      <alignment/>
      <protection/>
    </xf>
    <xf numFmtId="2" fontId="15" fillId="0" borderId="9" xfId="0" applyNumberFormat="1" applyFont="1" applyFill="1" applyBorder="1" applyAlignment="1" applyProtection="1">
      <alignment/>
      <protection/>
    </xf>
    <xf numFmtId="3" fontId="3" fillId="0" borderId="9" xfId="0" applyNumberFormat="1" applyFont="1" applyFill="1" applyBorder="1" applyAlignment="1" applyProtection="1">
      <alignment/>
      <protection/>
    </xf>
    <xf numFmtId="180" fontId="15" fillId="0" borderId="9" xfId="0" applyNumberFormat="1" applyFont="1" applyFill="1" applyBorder="1" applyAlignment="1" applyProtection="1">
      <alignment/>
      <protection/>
    </xf>
    <xf numFmtId="180" fontId="3" fillId="0" borderId="9" xfId="0" applyNumberFormat="1" applyFont="1" applyFill="1" applyBorder="1" applyAlignment="1" applyProtection="1">
      <alignment/>
      <protection/>
    </xf>
    <xf numFmtId="3" fontId="15" fillId="0" borderId="9" xfId="0" applyNumberFormat="1" applyFont="1" applyFill="1" applyBorder="1" applyAlignment="1" applyProtection="1">
      <alignment/>
      <protection/>
    </xf>
    <xf numFmtId="43" fontId="15" fillId="0" borderId="9" xfId="0" applyNumberFormat="1" applyFont="1" applyFill="1" applyBorder="1" applyAlignment="1" applyProtection="1">
      <alignment/>
      <protection/>
    </xf>
    <xf numFmtId="179" fontId="0" fillId="0" borderId="0" xfId="42" applyNumberFormat="1" applyFont="1" applyFill="1" applyAlignment="1" applyProtection="1">
      <alignment/>
      <protection/>
    </xf>
    <xf numFmtId="187" fontId="15" fillId="0" borderId="9" xfId="0" applyNumberFormat="1" applyFont="1" applyFill="1" applyBorder="1" applyAlignment="1" applyProtection="1">
      <alignment/>
      <protection/>
    </xf>
    <xf numFmtId="0" fontId="6"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1" fillId="0" borderId="0" xfId="0" applyFont="1" applyFill="1" applyAlignment="1" applyProtection="1">
      <alignment horizontal="center"/>
      <protection/>
    </xf>
    <xf numFmtId="0" fontId="7" fillId="0" borderId="0" xfId="0" applyFont="1" applyFill="1" applyAlignment="1" applyProtection="1">
      <alignment horizontal="center"/>
      <protection/>
    </xf>
    <xf numFmtId="0" fontId="12" fillId="0" borderId="0" xfId="0" applyFont="1" applyFill="1" applyAlignment="1" applyProtection="1">
      <alignment vertical="top" wrapText="1"/>
      <protection/>
    </xf>
    <xf numFmtId="0" fontId="4" fillId="0" borderId="11" xfId="0" applyFont="1" applyFill="1" applyBorder="1" applyAlignment="1" applyProtection="1">
      <alignment horizontal="center"/>
      <protection/>
    </xf>
    <xf numFmtId="0" fontId="13" fillId="0" borderId="0" xfId="0" applyFont="1" applyFill="1" applyAlignment="1" applyProtection="1">
      <alignment horizontal="center"/>
      <protection/>
    </xf>
    <xf numFmtId="0" fontId="12" fillId="0" borderId="0" xfId="0" applyFont="1" applyFill="1" applyAlignment="1" applyProtection="1">
      <alignment horizontal="left" wrapText="1"/>
      <protection/>
    </xf>
    <xf numFmtId="0" fontId="12" fillId="0" borderId="0" xfId="0" applyFont="1" applyFill="1" applyAlignment="1" applyProtection="1">
      <alignment horizontal="left"/>
      <protection/>
    </xf>
    <xf numFmtId="0" fontId="12" fillId="0" borderId="0" xfId="0" applyFont="1" applyFill="1" applyAlignment="1" applyProtection="1">
      <alignment horizontal="left" vertical="center" wrapText="1"/>
      <protection/>
    </xf>
    <xf numFmtId="0" fontId="12" fillId="0" borderId="0" xfId="0" applyFont="1" applyFill="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J60"/>
  <sheetViews>
    <sheetView tabSelected="1" zoomScalePageLayoutView="0" workbookViewId="0" topLeftCell="A25">
      <selection activeCell="J42" sqref="J42"/>
    </sheetView>
  </sheetViews>
  <sheetFormatPr defaultColWidth="9.00390625" defaultRowHeight="14.25"/>
  <cols>
    <col min="1" max="1" width="4.375" style="1" bestFit="1" customWidth="1"/>
    <col min="2" max="2" width="37.25390625" style="1" customWidth="1"/>
    <col min="3" max="3" width="13.875" style="1" customWidth="1"/>
    <col min="4" max="4" width="13.00390625" style="1" customWidth="1"/>
    <col min="5" max="5" width="11.75390625" style="1" customWidth="1"/>
    <col min="6" max="6" width="11.875" style="1" customWidth="1"/>
    <col min="7" max="7" width="9.00390625" style="1" customWidth="1"/>
    <col min="8" max="8" width="9.125" style="0" bestFit="1" customWidth="1"/>
    <col min="9" max="9" width="14.50390625" style="0" customWidth="1"/>
    <col min="10" max="10" width="18.625" style="0" customWidth="1"/>
  </cols>
  <sheetData>
    <row r="1" spans="1:8" ht="15.75">
      <c r="A1" s="44" t="s">
        <v>43</v>
      </c>
      <c r="B1" s="44"/>
      <c r="C1" s="44"/>
      <c r="D1" s="44"/>
      <c r="E1" s="44"/>
      <c r="F1" s="44"/>
      <c r="G1" s="17"/>
      <c r="H1" s="17"/>
    </row>
    <row r="2" spans="1:8" ht="16.5">
      <c r="A2" s="45" t="s">
        <v>52</v>
      </c>
      <c r="B2" s="45"/>
      <c r="C2" s="48" t="s">
        <v>29</v>
      </c>
      <c r="D2" s="48"/>
      <c r="E2" s="48"/>
      <c r="F2" s="48"/>
      <c r="G2" s="3"/>
      <c r="H2" s="3"/>
    </row>
    <row r="3" spans="1:8" ht="16.5" customHeight="1">
      <c r="A3" s="45" t="s">
        <v>35</v>
      </c>
      <c r="B3" s="45"/>
      <c r="C3" s="49" t="s">
        <v>30</v>
      </c>
      <c r="D3" s="49"/>
      <c r="E3" s="49"/>
      <c r="F3" s="49"/>
      <c r="G3" s="3"/>
      <c r="H3" s="3"/>
    </row>
    <row r="4" spans="1:8" ht="9.75" customHeight="1">
      <c r="A4" s="2"/>
      <c r="B4" s="2"/>
      <c r="C4" s="50"/>
      <c r="D4" s="50"/>
      <c r="E4" s="50"/>
      <c r="F4" s="50"/>
      <c r="G4" s="3"/>
      <c r="H4" s="3"/>
    </row>
    <row r="5" spans="1:8" ht="18.75">
      <c r="A5" s="2"/>
      <c r="B5" s="2"/>
      <c r="C5" s="47" t="s">
        <v>56</v>
      </c>
      <c r="D5" s="47"/>
      <c r="E5" s="47"/>
      <c r="F5" s="47"/>
      <c r="G5" s="3"/>
      <c r="H5" s="3"/>
    </row>
    <row r="6" spans="1:8" ht="18" customHeight="1">
      <c r="A6" s="46" t="s">
        <v>57</v>
      </c>
      <c r="B6" s="46"/>
      <c r="C6" s="46"/>
      <c r="D6" s="46"/>
      <c r="E6" s="46"/>
      <c r="F6" s="46"/>
      <c r="G6" s="3"/>
      <c r="H6" s="3"/>
    </row>
    <row r="7" spans="1:8" ht="15.75">
      <c r="A7" s="44" t="s">
        <v>31</v>
      </c>
      <c r="B7" s="44"/>
      <c r="C7" s="44"/>
      <c r="D7" s="44"/>
      <c r="E7" s="44"/>
      <c r="F7" s="44"/>
      <c r="G7" s="3"/>
      <c r="H7" s="3"/>
    </row>
    <row r="8" spans="1:8" ht="15.75">
      <c r="A8" s="44" t="s">
        <v>32</v>
      </c>
      <c r="B8" s="44"/>
      <c r="C8" s="44"/>
      <c r="D8" s="44"/>
      <c r="E8" s="44"/>
      <c r="F8" s="44"/>
      <c r="G8" s="3"/>
      <c r="H8" s="3"/>
    </row>
    <row r="9" spans="1:8" ht="37.5" customHeight="1">
      <c r="A9" s="54" t="s">
        <v>33</v>
      </c>
      <c r="B9" s="55"/>
      <c r="C9" s="55"/>
      <c r="D9" s="55"/>
      <c r="E9" s="55"/>
      <c r="F9" s="55"/>
      <c r="G9" s="3"/>
      <c r="H9" s="3"/>
    </row>
    <row r="10" spans="1:8" ht="57.75" customHeight="1">
      <c r="A10" s="56" t="s">
        <v>44</v>
      </c>
      <c r="B10" s="57"/>
      <c r="C10" s="57"/>
      <c r="D10" s="57"/>
      <c r="E10" s="57"/>
      <c r="F10" s="57"/>
      <c r="G10" s="3"/>
      <c r="H10" s="3"/>
    </row>
    <row r="11" spans="1:8" ht="20.25" customHeight="1">
      <c r="A11" s="51" t="s">
        <v>58</v>
      </c>
      <c r="B11" s="51"/>
      <c r="C11" s="51"/>
      <c r="D11" s="51"/>
      <c r="E11" s="51"/>
      <c r="F11" s="51"/>
      <c r="G11" s="3"/>
      <c r="H11" s="3"/>
    </row>
    <row r="12" spans="1:8" ht="15.75" customHeight="1">
      <c r="A12" s="4"/>
      <c r="B12" s="4"/>
      <c r="C12" s="4"/>
      <c r="D12" s="4"/>
      <c r="E12" s="52" t="s">
        <v>45</v>
      </c>
      <c r="F12" s="52"/>
      <c r="G12" s="4"/>
      <c r="H12" s="3"/>
    </row>
    <row r="13" spans="1:8" s="22" customFormat="1" ht="94.5" customHeight="1">
      <c r="A13" s="24" t="s">
        <v>0</v>
      </c>
      <c r="B13" s="25" t="s">
        <v>1</v>
      </c>
      <c r="C13" s="24" t="s">
        <v>54</v>
      </c>
      <c r="D13" s="24" t="s">
        <v>59</v>
      </c>
      <c r="E13" s="24" t="s">
        <v>60</v>
      </c>
      <c r="F13" s="24" t="s">
        <v>61</v>
      </c>
      <c r="G13" s="4"/>
      <c r="H13" s="4"/>
    </row>
    <row r="14" spans="1:8" ht="15.75">
      <c r="A14" s="19">
        <v>1</v>
      </c>
      <c r="B14" s="19">
        <v>2</v>
      </c>
      <c r="C14" s="19">
        <v>3</v>
      </c>
      <c r="D14" s="19">
        <v>4</v>
      </c>
      <c r="E14" s="19">
        <v>5</v>
      </c>
      <c r="F14" s="19">
        <v>6</v>
      </c>
      <c r="G14" s="3"/>
      <c r="H14" s="3"/>
    </row>
    <row r="15" spans="1:8" ht="15.75">
      <c r="A15" s="5" t="s">
        <v>2</v>
      </c>
      <c r="B15" s="6" t="s">
        <v>3</v>
      </c>
      <c r="C15" s="7"/>
      <c r="D15" s="8"/>
      <c r="E15" s="8"/>
      <c r="F15" s="8"/>
      <c r="G15" s="3"/>
      <c r="H15" s="3"/>
    </row>
    <row r="16" spans="1:8" ht="15.75">
      <c r="A16" s="5" t="s">
        <v>4</v>
      </c>
      <c r="B16" s="6" t="s">
        <v>5</v>
      </c>
      <c r="C16" s="20"/>
      <c r="D16" s="10"/>
      <c r="E16" s="10"/>
      <c r="F16" s="10"/>
      <c r="G16" s="3"/>
      <c r="H16" s="3"/>
    </row>
    <row r="17" spans="1:8" ht="15.75">
      <c r="A17" s="5" t="s">
        <v>10</v>
      </c>
      <c r="B17" s="6" t="s">
        <v>11</v>
      </c>
      <c r="C17" s="13"/>
      <c r="D17" s="10"/>
      <c r="E17" s="10"/>
      <c r="F17" s="10"/>
      <c r="G17" s="3"/>
      <c r="H17" s="3"/>
    </row>
    <row r="18" spans="1:8" ht="15.75">
      <c r="A18" s="7">
        <v>1</v>
      </c>
      <c r="B18" s="21" t="s">
        <v>12</v>
      </c>
      <c r="C18" s="13"/>
      <c r="D18" s="10"/>
      <c r="E18" s="10"/>
      <c r="F18" s="10"/>
      <c r="G18" s="3"/>
      <c r="H18" s="3"/>
    </row>
    <row r="19" spans="1:8" ht="15.75">
      <c r="A19" s="11" t="s">
        <v>13</v>
      </c>
      <c r="B19" s="12" t="s">
        <v>14</v>
      </c>
      <c r="C19" s="20"/>
      <c r="D19" s="10"/>
      <c r="E19" s="10"/>
      <c r="F19" s="10"/>
      <c r="G19" s="3"/>
      <c r="H19" s="3"/>
    </row>
    <row r="20" spans="1:8" ht="15.75">
      <c r="A20" s="11" t="s">
        <v>15</v>
      </c>
      <c r="B20" s="12" t="s">
        <v>16</v>
      </c>
      <c r="C20" s="13"/>
      <c r="D20" s="10"/>
      <c r="E20" s="10"/>
      <c r="F20" s="10"/>
      <c r="G20" s="3"/>
      <c r="H20" s="3"/>
    </row>
    <row r="21" spans="1:8" ht="15.75">
      <c r="A21" s="7">
        <v>2</v>
      </c>
      <c r="B21" s="21" t="s">
        <v>17</v>
      </c>
      <c r="C21" s="15"/>
      <c r="D21" s="10"/>
      <c r="E21" s="10"/>
      <c r="F21" s="10"/>
      <c r="G21" s="3"/>
      <c r="H21" s="3"/>
    </row>
    <row r="22" spans="1:8" ht="15.75">
      <c r="A22" s="11" t="s">
        <v>13</v>
      </c>
      <c r="B22" s="12" t="s">
        <v>18</v>
      </c>
      <c r="C22" s="13"/>
      <c r="D22" s="10"/>
      <c r="E22" s="10"/>
      <c r="F22" s="10"/>
      <c r="G22" s="3"/>
      <c r="H22" s="3"/>
    </row>
    <row r="23" spans="1:8" ht="15.75">
      <c r="A23" s="11" t="s">
        <v>15</v>
      </c>
      <c r="B23" s="12" t="s">
        <v>19</v>
      </c>
      <c r="C23" s="15"/>
      <c r="D23" s="10"/>
      <c r="E23" s="10"/>
      <c r="F23" s="10"/>
      <c r="G23" s="3"/>
      <c r="H23" s="3"/>
    </row>
    <row r="24" spans="1:8" ht="15.75">
      <c r="A24" s="5" t="s">
        <v>20</v>
      </c>
      <c r="B24" s="6" t="s">
        <v>21</v>
      </c>
      <c r="C24" s="13"/>
      <c r="D24" s="10"/>
      <c r="E24" s="10"/>
      <c r="F24" s="10"/>
      <c r="G24" s="3"/>
      <c r="H24" s="3"/>
    </row>
    <row r="25" spans="1:8" ht="15.75">
      <c r="A25" s="7">
        <v>1</v>
      </c>
      <c r="B25" s="21" t="s">
        <v>6</v>
      </c>
      <c r="C25" s="7"/>
      <c r="D25" s="10"/>
      <c r="E25" s="10"/>
      <c r="F25" s="10"/>
      <c r="G25" s="3"/>
      <c r="H25" s="3"/>
    </row>
    <row r="26" spans="1:8" ht="15.75">
      <c r="A26" s="5"/>
      <c r="B26" s="12" t="s">
        <v>7</v>
      </c>
      <c r="C26" s="14"/>
      <c r="D26" s="10"/>
      <c r="E26" s="10"/>
      <c r="F26" s="10"/>
      <c r="G26" s="3"/>
      <c r="H26" s="3"/>
    </row>
    <row r="27" spans="1:8" ht="15.75">
      <c r="A27" s="5"/>
      <c r="B27" s="12" t="s">
        <v>7</v>
      </c>
      <c r="C27" s="9"/>
      <c r="D27" s="10"/>
      <c r="E27" s="10"/>
      <c r="F27" s="10"/>
      <c r="G27" s="3"/>
      <c r="H27" s="3"/>
    </row>
    <row r="28" spans="1:8" ht="15.75">
      <c r="A28" s="7">
        <v>2</v>
      </c>
      <c r="B28" s="12" t="s">
        <v>8</v>
      </c>
      <c r="C28" s="9"/>
      <c r="D28" s="10"/>
      <c r="E28" s="10"/>
      <c r="F28" s="10"/>
      <c r="G28" s="3"/>
      <c r="H28" s="3"/>
    </row>
    <row r="29" spans="1:8" ht="15.75">
      <c r="A29" s="5"/>
      <c r="B29" s="12" t="s">
        <v>9</v>
      </c>
      <c r="C29" s="15"/>
      <c r="D29" s="10"/>
      <c r="E29" s="10"/>
      <c r="F29" s="10"/>
      <c r="G29" s="3"/>
      <c r="H29" s="3"/>
    </row>
    <row r="30" spans="1:8" ht="15.75">
      <c r="A30" s="11"/>
      <c r="B30" s="12" t="s">
        <v>9</v>
      </c>
      <c r="C30" s="16"/>
      <c r="D30" s="10"/>
      <c r="E30" s="10"/>
      <c r="F30" s="10"/>
      <c r="G30" s="3"/>
      <c r="H30" s="3"/>
    </row>
    <row r="31" spans="1:8" ht="15.75">
      <c r="A31" s="5" t="s">
        <v>22</v>
      </c>
      <c r="B31" s="6" t="s">
        <v>23</v>
      </c>
      <c r="C31" s="29"/>
      <c r="D31" s="30"/>
      <c r="E31" s="31"/>
      <c r="F31" s="32"/>
      <c r="G31" s="3"/>
      <c r="H31" s="3"/>
    </row>
    <row r="32" spans="1:8" ht="15.75">
      <c r="A32" s="5" t="s">
        <v>4</v>
      </c>
      <c r="B32" s="6" t="s">
        <v>24</v>
      </c>
      <c r="C32" s="29"/>
      <c r="D32" s="33"/>
      <c r="E32" s="31"/>
      <c r="F32" s="32"/>
      <c r="G32" s="3"/>
      <c r="H32" s="3"/>
    </row>
    <row r="33" spans="1:8" ht="15.75">
      <c r="A33" s="5">
        <v>1</v>
      </c>
      <c r="B33" s="6" t="s">
        <v>17</v>
      </c>
      <c r="C33" s="34"/>
      <c r="D33" s="18"/>
      <c r="E33" s="18"/>
      <c r="F33" s="18"/>
      <c r="G33" s="3"/>
      <c r="H33" s="3"/>
    </row>
    <row r="34" spans="1:6" ht="32.25" customHeight="1">
      <c r="A34" s="5">
        <v>3</v>
      </c>
      <c r="B34" s="6" t="s">
        <v>26</v>
      </c>
      <c r="C34" s="30">
        <f>C35+C48</f>
        <v>5211000000</v>
      </c>
      <c r="D34" s="30">
        <f>D35+D48</f>
        <v>1258902796</v>
      </c>
      <c r="E34" s="36">
        <f>D34/C34*100</f>
        <v>24.158564498176933</v>
      </c>
      <c r="F34" s="35"/>
    </row>
    <row r="35" spans="1:9" ht="18.75">
      <c r="A35" s="11" t="s">
        <v>27</v>
      </c>
      <c r="B35" s="12" t="s">
        <v>14</v>
      </c>
      <c r="C35" s="30">
        <f>C36</f>
        <v>5211000000</v>
      </c>
      <c r="D35" s="30">
        <f>D36</f>
        <v>1258902796</v>
      </c>
      <c r="E35" s="36"/>
      <c r="F35" s="35"/>
      <c r="I35" s="27"/>
    </row>
    <row r="36" spans="1:6" ht="18.75">
      <c r="A36" s="11" t="s">
        <v>27</v>
      </c>
      <c r="B36" s="12" t="s">
        <v>14</v>
      </c>
      <c r="C36" s="30">
        <f>SUM(C37:C46)</f>
        <v>5211000000</v>
      </c>
      <c r="D36" s="30">
        <f>SUM(D37:D46)</f>
        <v>1258902796</v>
      </c>
      <c r="E36" s="36"/>
      <c r="F36" s="36"/>
    </row>
    <row r="37" spans="1:9" ht="18.75">
      <c r="A37" s="11"/>
      <c r="B37" s="12" t="s">
        <v>36</v>
      </c>
      <c r="C37" s="26">
        <v>3828603000</v>
      </c>
      <c r="D37" s="26">
        <v>804632463</v>
      </c>
      <c r="E37" s="43">
        <f>D37/C37</f>
        <v>0.21016346249532794</v>
      </c>
      <c r="F37" s="36"/>
      <c r="I37" s="27"/>
    </row>
    <row r="38" spans="1:9" ht="18.75">
      <c r="A38" s="11"/>
      <c r="B38" s="12" t="s">
        <v>55</v>
      </c>
      <c r="C38" s="26">
        <v>30000000</v>
      </c>
      <c r="D38" s="26"/>
      <c r="E38" s="43">
        <f aca="true" t="shared" si="0" ref="E38:E46">D38/C38</f>
        <v>0</v>
      </c>
      <c r="F38" s="36"/>
      <c r="I38" s="27"/>
    </row>
    <row r="39" spans="1:6" ht="18.75">
      <c r="A39" s="11"/>
      <c r="B39" s="12" t="s">
        <v>37</v>
      </c>
      <c r="C39" s="26">
        <v>189200000</v>
      </c>
      <c r="D39" s="26">
        <v>20860333</v>
      </c>
      <c r="E39" s="43">
        <f t="shared" si="0"/>
        <v>0.1102554598308668</v>
      </c>
      <c r="F39" s="36"/>
    </row>
    <row r="40" spans="1:6" ht="18.75">
      <c r="A40" s="11"/>
      <c r="B40" s="12" t="s">
        <v>47</v>
      </c>
      <c r="C40" s="37">
        <v>156000000</v>
      </c>
      <c r="D40" s="37">
        <v>60100000</v>
      </c>
      <c r="E40" s="43">
        <f t="shared" si="0"/>
        <v>0.3852564102564103</v>
      </c>
      <c r="F40" s="36"/>
    </row>
    <row r="41" spans="1:9" ht="18.75">
      <c r="A41" s="11"/>
      <c r="B41" s="12" t="s">
        <v>39</v>
      </c>
      <c r="C41" s="37">
        <v>12000000</v>
      </c>
      <c r="D41" s="38"/>
      <c r="E41" s="43">
        <f t="shared" si="0"/>
        <v>0</v>
      </c>
      <c r="F41" s="36"/>
      <c r="I41" s="27"/>
    </row>
    <row r="42" spans="1:10" ht="18.75">
      <c r="A42" s="11"/>
      <c r="B42" s="12" t="s">
        <v>63</v>
      </c>
      <c r="C42" s="37">
        <v>411509000</v>
      </c>
      <c r="D42" s="37">
        <v>168447000</v>
      </c>
      <c r="E42" s="43">
        <f t="shared" si="0"/>
        <v>0.40933977142662736</v>
      </c>
      <c r="F42" s="36"/>
      <c r="J42" s="27"/>
    </row>
    <row r="43" spans="1:9" ht="18.75">
      <c r="A43" s="11"/>
      <c r="B43" s="12" t="s">
        <v>46</v>
      </c>
      <c r="C43" s="37">
        <v>24000000</v>
      </c>
      <c r="D43" s="37">
        <v>6000000</v>
      </c>
      <c r="E43" s="43">
        <f t="shared" si="0"/>
        <v>0.25</v>
      </c>
      <c r="F43" s="36"/>
      <c r="I43" s="42"/>
    </row>
    <row r="44" spans="1:10" ht="18.75">
      <c r="A44" s="11"/>
      <c r="B44" s="12" t="s">
        <v>40</v>
      </c>
      <c r="C44" s="39">
        <v>67000000</v>
      </c>
      <c r="D44" s="23"/>
      <c r="E44" s="43">
        <f t="shared" si="0"/>
        <v>0</v>
      </c>
      <c r="F44" s="36"/>
      <c r="I44" s="42"/>
      <c r="J44" s="28">
        <f>I44/4</f>
        <v>0</v>
      </c>
    </row>
    <row r="45" spans="1:10" ht="18.75">
      <c r="A45" s="11"/>
      <c r="B45" s="12" t="s">
        <v>41</v>
      </c>
      <c r="C45" s="37">
        <v>427688000</v>
      </c>
      <c r="D45" s="37">
        <v>169443000</v>
      </c>
      <c r="E45" s="43">
        <f t="shared" si="0"/>
        <v>0.39618366659808085</v>
      </c>
      <c r="F45" s="36"/>
      <c r="I45" s="42"/>
      <c r="J45" s="42">
        <v>1148250000</v>
      </c>
    </row>
    <row r="46" spans="1:10" ht="18.75">
      <c r="A46" s="11"/>
      <c r="B46" s="12" t="s">
        <v>42</v>
      </c>
      <c r="C46" s="37">
        <v>65000000</v>
      </c>
      <c r="D46" s="37">
        <v>29420000</v>
      </c>
      <c r="E46" s="43">
        <f t="shared" si="0"/>
        <v>0.45261538461538464</v>
      </c>
      <c r="F46" s="36"/>
      <c r="I46" s="42"/>
      <c r="J46" s="28" t="e">
        <f>#REF!-I48</f>
        <v>#REF!</v>
      </c>
    </row>
    <row r="47" spans="1:9" ht="18.75">
      <c r="A47" s="11"/>
      <c r="B47" s="12"/>
      <c r="C47" s="37"/>
      <c r="D47" s="38"/>
      <c r="E47" s="36"/>
      <c r="F47" s="36"/>
      <c r="I47" s="42"/>
    </row>
    <row r="48" spans="1:9" ht="18.75">
      <c r="A48" s="11" t="s">
        <v>28</v>
      </c>
      <c r="B48" s="12" t="s">
        <v>25</v>
      </c>
      <c r="C48" s="30">
        <f>C49+C54</f>
        <v>0</v>
      </c>
      <c r="D48" s="30">
        <f>D49+D54</f>
        <v>0</v>
      </c>
      <c r="E48" s="36"/>
      <c r="F48" s="35"/>
      <c r="I48" s="42"/>
    </row>
    <row r="49" spans="1:9" ht="18.75">
      <c r="A49" s="11" t="s">
        <v>48</v>
      </c>
      <c r="B49" s="12" t="s">
        <v>49</v>
      </c>
      <c r="C49" s="30">
        <f>C50+C51+C52+C53</f>
        <v>0</v>
      </c>
      <c r="D49" s="40"/>
      <c r="E49" s="41"/>
      <c r="F49" s="36"/>
      <c r="I49" s="42"/>
    </row>
    <row r="50" spans="1:10" ht="18.75">
      <c r="A50" s="11"/>
      <c r="B50" s="12" t="s">
        <v>37</v>
      </c>
      <c r="C50" s="30"/>
      <c r="D50" s="40"/>
      <c r="E50" s="41"/>
      <c r="F50" s="36"/>
      <c r="I50" s="42"/>
      <c r="J50" s="28">
        <f>C46-J51</f>
        <v>-4046000000</v>
      </c>
    </row>
    <row r="51" spans="1:10" ht="18.75">
      <c r="A51" s="11"/>
      <c r="B51" s="12" t="s">
        <v>38</v>
      </c>
      <c r="C51" s="37"/>
      <c r="D51" s="40"/>
      <c r="E51" s="41"/>
      <c r="F51" s="36"/>
      <c r="I51" s="42"/>
      <c r="J51" s="28">
        <f>C36-J52</f>
        <v>4111000000</v>
      </c>
    </row>
    <row r="52" spans="1:10" ht="18.75">
      <c r="A52" s="11"/>
      <c r="B52" s="12" t="s">
        <v>41</v>
      </c>
      <c r="C52" s="37"/>
      <c r="D52" s="40"/>
      <c r="E52" s="41"/>
      <c r="F52" s="36"/>
      <c r="J52" s="42">
        <v>1100000000</v>
      </c>
    </row>
    <row r="53" spans="1:10" ht="18.75">
      <c r="A53" s="11"/>
      <c r="B53" s="12" t="s">
        <v>53</v>
      </c>
      <c r="C53" s="37"/>
      <c r="D53" s="40"/>
      <c r="E53" s="41"/>
      <c r="F53" s="36"/>
      <c r="J53" s="28">
        <f>J52-D34</f>
        <v>-158902796</v>
      </c>
    </row>
    <row r="54" spans="1:6" ht="18.75">
      <c r="A54" s="11" t="s">
        <v>48</v>
      </c>
      <c r="B54" s="12" t="s">
        <v>50</v>
      </c>
      <c r="C54" s="30">
        <f>C55</f>
        <v>0</v>
      </c>
      <c r="D54" s="40">
        <f>D55</f>
        <v>0</v>
      </c>
      <c r="E54" s="41"/>
      <c r="F54" s="36"/>
    </row>
    <row r="55" spans="1:6" ht="18.75">
      <c r="A55" s="11"/>
      <c r="B55" s="12" t="s">
        <v>51</v>
      </c>
      <c r="C55" s="37"/>
      <c r="D55" s="40"/>
      <c r="E55" s="41"/>
      <c r="F55" s="36"/>
    </row>
    <row r="56" spans="4:6" ht="26.25" customHeight="1">
      <c r="D56" s="53" t="s">
        <v>62</v>
      </c>
      <c r="E56" s="53"/>
      <c r="F56" s="53"/>
    </row>
    <row r="57" spans="4:6" ht="16.5" customHeight="1">
      <c r="D57" s="48" t="s">
        <v>34</v>
      </c>
      <c r="E57" s="48"/>
      <c r="F57" s="48"/>
    </row>
    <row r="58" spans="4:6" ht="45" customHeight="1">
      <c r="D58" s="53"/>
      <c r="E58" s="53"/>
      <c r="F58" s="53"/>
    </row>
    <row r="59" spans="4:6" ht="18.75">
      <c r="D59" s="48"/>
      <c r="E59" s="48"/>
      <c r="F59" s="48"/>
    </row>
    <row r="60" spans="4:6" ht="18.75">
      <c r="D60" s="48" t="s">
        <v>64</v>
      </c>
      <c r="E60" s="48"/>
      <c r="F60" s="48"/>
    </row>
  </sheetData>
  <sheetProtection formatCells="0" formatColumns="0" formatRows="0" insertColumns="0" insertRows="0" insertHyperlinks="0" deleteColumns="0" deleteRows="0" sort="0" autoFilter="0" pivotTables="0"/>
  <mergeCells count="19">
    <mergeCell ref="A8:F8"/>
    <mergeCell ref="D60:F60"/>
    <mergeCell ref="A11:F11"/>
    <mergeCell ref="E12:F12"/>
    <mergeCell ref="D56:F56"/>
    <mergeCell ref="D57:F57"/>
    <mergeCell ref="D58:F58"/>
    <mergeCell ref="D59:F59"/>
    <mergeCell ref="A9:F9"/>
    <mergeCell ref="A10:F10"/>
    <mergeCell ref="C5:F5"/>
    <mergeCell ref="A6:F6"/>
    <mergeCell ref="A7:F7"/>
    <mergeCell ref="A1:F1"/>
    <mergeCell ref="A2:B2"/>
    <mergeCell ref="C2:F2"/>
    <mergeCell ref="A3:B3"/>
    <mergeCell ref="C3:F3"/>
    <mergeCell ref="C4:F4"/>
  </mergeCells>
  <printOptions/>
  <pageMargins left="0.55" right="0" top="0.55" bottom="0.61" header="0.37" footer="0.4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ke toan</cp:lastModifiedBy>
  <cp:lastPrinted>2023-09-14T04:12:41Z</cp:lastPrinted>
  <dcterms:created xsi:type="dcterms:W3CDTF">2016-10-14T13:52:32Z</dcterms:created>
  <dcterms:modified xsi:type="dcterms:W3CDTF">2023-10-04T03:35:11Z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